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taffing Equity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<sst xmlns="http://schemas.openxmlformats.org/spreadsheetml/2006/main" count="35" uniqueCount="16">
  <si>
    <t>Racial Equity Tool</t>
  </si>
  <si>
    <t>Start Date:</t>
  </si>
  <si>
    <t>End Date:</t>
  </si>
  <si>
    <t xml:space="preserve">1-Who Experiences Homelessness? </t>
  </si>
  <si>
    <t>Enter the unduplicated total number of people in HMIS for each racial and ethnic group below</t>
  </si>
  <si>
    <t>White</t>
  </si>
  <si>
    <t>African American</t>
  </si>
  <si>
    <t>Native American</t>
  </si>
  <si>
    <t>All Other Races</t>
  </si>
  <si>
    <t>Total</t>
  </si>
  <si>
    <t>Hispanic</t>
  </si>
  <si>
    <t>Not Hispanic</t>
  </si>
  <si>
    <t>2-Racial Equity of Staffing</t>
  </si>
  <si>
    <t>Enter the total number of all staffing for each race/ethnic group</t>
  </si>
  <si>
    <t>Enter the total number of Direct Client Service Providers for each race/ethnic group</t>
  </si>
  <si>
    <t>Asian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</si>
</sst>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4" fontId="0" fillId="0" borderId="10" xfId="0" applyNumberFormat="1" applyBorder="1" applyAlignment="1" applyProtection="1">
      <alignment/>
      <protection locked="0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1" xfId="0" applyBorder="1" applyAlignment="1" applyProtection="1">
      <alignment/>
      <protection locked="0"/>
    </xf>
    <xf numFmtId="0" fontId="41" fillId="33" borderId="0" xfId="0" applyFont="1" applyFill="1" applyAlignment="1">
      <alignment/>
    </xf>
    <xf numFmtId="9" fontId="0" fillId="33" borderId="11" xfId="57" applyFont="1" applyFill="1" applyBorder="1" applyAlignment="1">
      <alignment/>
    </xf>
    <xf numFmtId="9" fontId="0" fillId="0" borderId="0" xfId="57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Who Experiences Homelessness?</a:t>
            </a:r>
          </a:p>
        </c:rich>
      </c:tx>
      <c:layout>
        <c:manualLayout>
          <c:xMode val="factor"/>
          <c:yMode val="factor"/>
          <c:x val="-0.002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2105"/>
          <c:w val="0.9565"/>
          <c:h val="0.88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'Staffing Equity '!$B$7:$F$7</c:f>
              <c:strCache/>
            </c:strRef>
          </c:cat>
          <c:val>
            <c:numRef>
              <c:f>'Staffing Equity '!$B$9:$F$9</c:f>
              <c:numCache/>
            </c:numRef>
          </c:val>
        </c:ser>
        <c:overlap val="-27"/>
        <c:gapWidth val="219"/>
        <c:axId val="65370664"/>
        <c:axId val="51465065"/>
      </c:barChart>
      <c:catAx>
        <c:axId val="65370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465065"/>
        <c:crosses val="autoZero"/>
        <c:auto val="1"/>
        <c:lblOffset val="100"/>
        <c:tickLblSkip val="1"/>
        <c:noMultiLvlLbl val="0"/>
      </c:catAx>
      <c:valAx>
        <c:axId val="51465065"/>
        <c:scaling>
          <c:orientation val="minMax"/>
        </c:scaling>
        <c:axPos val="l"/>
        <c:delete val="1"/>
        <c:majorTickMark val="none"/>
        <c:minorTickMark val="none"/>
        <c:tickLblPos val="nextTo"/>
        <c:crossAx val="65370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Breakdown of All CoC Staffing?</a:t>
            </a:r>
          </a:p>
        </c:rich>
      </c:tx>
      <c:layout>
        <c:manualLayout>
          <c:xMode val="factor"/>
          <c:yMode val="factor"/>
          <c:x val="-0.002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2105"/>
          <c:w val="0.9565"/>
          <c:h val="0.88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'Staffing Equity '!$B$17:$F$17</c:f>
              <c:strCache/>
            </c:strRef>
          </c:cat>
          <c:val>
            <c:numRef>
              <c:f>'Staffing Equity '!$B$19:$F$19</c:f>
              <c:numCache/>
            </c:numRef>
          </c:val>
        </c:ser>
        <c:overlap val="-27"/>
        <c:gapWidth val="219"/>
        <c:axId val="60532402"/>
        <c:axId val="7920707"/>
      </c:barChart>
      <c:catAx>
        <c:axId val="605324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920707"/>
        <c:crosses val="autoZero"/>
        <c:auto val="1"/>
        <c:lblOffset val="100"/>
        <c:tickLblSkip val="1"/>
        <c:noMultiLvlLbl val="0"/>
      </c:catAx>
      <c:valAx>
        <c:axId val="7920707"/>
        <c:scaling>
          <c:orientation val="minMax"/>
        </c:scaling>
        <c:axPos val="l"/>
        <c:delete val="1"/>
        <c:majorTickMark val="none"/>
        <c:minorTickMark val="none"/>
        <c:tickLblPos val="nextTo"/>
        <c:crossAx val="605324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Breakdown of all Direct Client Staffing</a:t>
            </a:r>
          </a:p>
        </c:rich>
      </c:tx>
      <c:layout>
        <c:manualLayout>
          <c:xMode val="factor"/>
          <c:yMode val="factor"/>
          <c:x val="-0.002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2105"/>
          <c:w val="0.9565"/>
          <c:h val="0.88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'Staffing Equity '!$B$26:$F$26</c:f>
              <c:strCache/>
            </c:strRef>
          </c:cat>
          <c:val>
            <c:numRef>
              <c:f>'Staffing Equity '!$B$28:$F$28</c:f>
              <c:numCache/>
            </c:numRef>
          </c:val>
        </c:ser>
        <c:overlap val="-27"/>
        <c:gapWidth val="219"/>
        <c:axId val="4177500"/>
        <c:axId val="37597501"/>
      </c:barChart>
      <c:catAx>
        <c:axId val="4177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597501"/>
        <c:crosses val="autoZero"/>
        <c:auto val="0"/>
        <c:lblOffset val="100"/>
        <c:tickLblSkip val="1"/>
        <c:noMultiLvlLbl val="0"/>
      </c:catAx>
      <c:valAx>
        <c:axId val="37597501"/>
        <c:scaling>
          <c:orientation val="minMax"/>
        </c:scaling>
        <c:axPos val="l"/>
        <c:delete val="1"/>
        <c:majorTickMark val="none"/>
        <c:minorTickMark val="none"/>
        <c:tickLblPos val="nextTo"/>
        <c:crossAx val="4177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Who Experiences Homelessness?</a:t>
            </a:r>
          </a:p>
        </c:rich>
      </c:tx>
      <c:layout>
        <c:manualLayout>
          <c:xMode val="factor"/>
          <c:yMode val="factor"/>
          <c:x val="-0.002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5"/>
          <c:y val="0.2105"/>
          <c:w val="0.9885"/>
          <c:h val="0.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'Staffing Equity '!$B$11:$C$11</c:f>
              <c:strCache/>
            </c:strRef>
          </c:cat>
          <c:val>
            <c:numRef>
              <c:f>'Staffing Equity '!$B$13:$C$13</c:f>
              <c:numCache/>
            </c:numRef>
          </c:val>
        </c:ser>
        <c:gapWidth val="219"/>
        <c:axId val="2833190"/>
        <c:axId val="25498711"/>
      </c:barChart>
      <c:catAx>
        <c:axId val="28331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498711"/>
        <c:crosses val="autoZero"/>
        <c:auto val="1"/>
        <c:lblOffset val="100"/>
        <c:tickLblSkip val="1"/>
        <c:noMultiLvlLbl val="0"/>
      </c:catAx>
      <c:valAx>
        <c:axId val="25498711"/>
        <c:scaling>
          <c:orientation val="minMax"/>
        </c:scaling>
        <c:axPos val="b"/>
        <c:delete val="1"/>
        <c:majorTickMark val="none"/>
        <c:minorTickMark val="none"/>
        <c:tickLblPos val="nextTo"/>
        <c:crossAx val="28331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Breakdown of all CoC Staffing</a:t>
            </a:r>
          </a:p>
        </c:rich>
      </c:tx>
      <c:layout>
        <c:manualLayout>
          <c:xMode val="factor"/>
          <c:yMode val="factor"/>
          <c:x val="-0.002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5"/>
          <c:y val="0.2105"/>
          <c:w val="0.9885"/>
          <c:h val="0.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'Staffing Equity '!$B$21:$C$21</c:f>
              <c:strCache/>
            </c:strRef>
          </c:cat>
          <c:val>
            <c:numRef>
              <c:f>'Staffing Equity '!$B$23:$C$23</c:f>
              <c:numCache/>
            </c:numRef>
          </c:val>
        </c:ser>
        <c:gapWidth val="219"/>
        <c:axId val="28161808"/>
        <c:axId val="52129681"/>
      </c:barChart>
      <c:catAx>
        <c:axId val="281618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129681"/>
        <c:crosses val="autoZero"/>
        <c:auto val="1"/>
        <c:lblOffset val="100"/>
        <c:tickLblSkip val="1"/>
        <c:noMultiLvlLbl val="0"/>
      </c:catAx>
      <c:valAx>
        <c:axId val="52129681"/>
        <c:scaling>
          <c:orientation val="minMax"/>
        </c:scaling>
        <c:axPos val="b"/>
        <c:delete val="1"/>
        <c:majorTickMark val="none"/>
        <c:minorTickMark val="none"/>
        <c:tickLblPos val="nextTo"/>
        <c:crossAx val="281618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Breakdown of all Direct Client Staffing</a:t>
            </a:r>
          </a:p>
        </c:rich>
      </c:tx>
      <c:layout>
        <c:manualLayout>
          <c:xMode val="factor"/>
          <c:yMode val="factor"/>
          <c:x val="-0.002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5"/>
          <c:y val="0.2105"/>
          <c:w val="0.9885"/>
          <c:h val="0.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'Staffing Equity '!$B$30:$C$30</c:f>
              <c:strCache/>
            </c:strRef>
          </c:cat>
          <c:val>
            <c:numRef>
              <c:f>'Staffing Equity '!$B$32:$C$32</c:f>
              <c:numCache/>
            </c:numRef>
          </c:val>
        </c:ser>
        <c:gapWidth val="219"/>
        <c:axId val="66513946"/>
        <c:axId val="61754603"/>
      </c:barChart>
      <c:catAx>
        <c:axId val="665139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754603"/>
        <c:crosses val="autoZero"/>
        <c:auto val="1"/>
        <c:lblOffset val="100"/>
        <c:tickLblSkip val="1"/>
        <c:noMultiLvlLbl val="0"/>
      </c:catAx>
      <c:valAx>
        <c:axId val="61754603"/>
        <c:scaling>
          <c:orientation val="minMax"/>
        </c:scaling>
        <c:axPos val="b"/>
        <c:delete val="1"/>
        <c:majorTickMark val="none"/>
        <c:minorTickMark val="none"/>
        <c:tickLblPos val="nextTo"/>
        <c:crossAx val="665139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28575</xdr:rowOff>
    </xdr:from>
    <xdr:to>
      <xdr:col>16</xdr:col>
      <xdr:colOff>333375</xdr:colOff>
      <xdr:row>8</xdr:row>
      <xdr:rowOff>133350</xdr:rowOff>
    </xdr:to>
    <xdr:graphicFrame>
      <xdr:nvGraphicFramePr>
        <xdr:cNvPr id="1" name="Chart 1"/>
        <xdr:cNvGraphicFramePr/>
      </xdr:nvGraphicFramePr>
      <xdr:xfrm>
        <a:off x="7781925" y="28575"/>
        <a:ext cx="45720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8</xdr:row>
      <xdr:rowOff>171450</xdr:rowOff>
    </xdr:from>
    <xdr:to>
      <xdr:col>16</xdr:col>
      <xdr:colOff>333375</xdr:colOff>
      <xdr:row>17</xdr:row>
      <xdr:rowOff>142875</xdr:rowOff>
    </xdr:to>
    <xdr:graphicFrame>
      <xdr:nvGraphicFramePr>
        <xdr:cNvPr id="2" name="Chart 2"/>
        <xdr:cNvGraphicFramePr/>
      </xdr:nvGraphicFramePr>
      <xdr:xfrm>
        <a:off x="7781925" y="1895475"/>
        <a:ext cx="45720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28575</xdr:colOff>
      <xdr:row>17</xdr:row>
      <xdr:rowOff>180975</xdr:rowOff>
    </xdr:from>
    <xdr:to>
      <xdr:col>16</xdr:col>
      <xdr:colOff>333375</xdr:colOff>
      <xdr:row>26</xdr:row>
      <xdr:rowOff>180975</xdr:rowOff>
    </xdr:to>
    <xdr:graphicFrame>
      <xdr:nvGraphicFramePr>
        <xdr:cNvPr id="3" name="Chart 4"/>
        <xdr:cNvGraphicFramePr/>
      </xdr:nvGraphicFramePr>
      <xdr:xfrm>
        <a:off x="7781925" y="3762375"/>
        <a:ext cx="457200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361950</xdr:colOff>
      <xdr:row>0</xdr:row>
      <xdr:rowOff>28575</xdr:rowOff>
    </xdr:from>
    <xdr:to>
      <xdr:col>24</xdr:col>
      <xdr:colOff>57150</xdr:colOff>
      <xdr:row>8</xdr:row>
      <xdr:rowOff>133350</xdr:rowOff>
    </xdr:to>
    <xdr:graphicFrame>
      <xdr:nvGraphicFramePr>
        <xdr:cNvPr id="4" name="Chart 6"/>
        <xdr:cNvGraphicFramePr/>
      </xdr:nvGraphicFramePr>
      <xdr:xfrm>
        <a:off x="12382500" y="28575"/>
        <a:ext cx="4572000" cy="1828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361950</xdr:colOff>
      <xdr:row>8</xdr:row>
      <xdr:rowOff>171450</xdr:rowOff>
    </xdr:from>
    <xdr:to>
      <xdr:col>24</xdr:col>
      <xdr:colOff>57150</xdr:colOff>
      <xdr:row>17</xdr:row>
      <xdr:rowOff>142875</xdr:rowOff>
    </xdr:to>
    <xdr:graphicFrame>
      <xdr:nvGraphicFramePr>
        <xdr:cNvPr id="5" name="Chart 7"/>
        <xdr:cNvGraphicFramePr/>
      </xdr:nvGraphicFramePr>
      <xdr:xfrm>
        <a:off x="12382500" y="1895475"/>
        <a:ext cx="4572000" cy="1828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361950</xdr:colOff>
      <xdr:row>17</xdr:row>
      <xdr:rowOff>180975</xdr:rowOff>
    </xdr:from>
    <xdr:to>
      <xdr:col>24</xdr:col>
      <xdr:colOff>57150</xdr:colOff>
      <xdr:row>26</xdr:row>
      <xdr:rowOff>180975</xdr:rowOff>
    </xdr:to>
    <xdr:graphicFrame>
      <xdr:nvGraphicFramePr>
        <xdr:cNvPr id="6" name="Chart 8"/>
        <xdr:cNvGraphicFramePr/>
      </xdr:nvGraphicFramePr>
      <xdr:xfrm>
        <a:off x="12382500" y="3762375"/>
        <a:ext cx="4572000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2" max="2" width="10.421875" style="0" customWidth="1"/>
    <col min="3" max="3" width="16.28125" style="0" bestFit="1" customWidth="1"/>
    <col min="4" max="4" width="15.8515625" style="0" bestFit="1" customWidth="1"/>
    <col min="5" max="5" width="15.8515625" style="0" customWidth="1"/>
    <col min="6" max="6" width="15.8515625" style="0" bestFit="1" customWidth="1"/>
    <col min="7" max="7" width="14.57421875" style="0" bestFit="1" customWidth="1"/>
  </cols>
  <sheetData>
    <row r="1" spans="2:9" ht="23.25">
      <c r="B1" s="9" t="s">
        <v>0</v>
      </c>
      <c r="C1" s="9"/>
      <c r="D1" s="9"/>
      <c r="E1" s="9"/>
      <c r="F1" s="9"/>
      <c r="G1" s="9"/>
      <c r="H1" s="9"/>
      <c r="I1" s="9"/>
    </row>
    <row r="2" ht="15.75" thickBot="1"/>
    <row r="3" spans="2:6" ht="15.75" thickBot="1">
      <c r="B3" t="s">
        <v>1</v>
      </c>
      <c r="C3" s="1">
        <v>43101</v>
      </c>
      <c r="D3" t="s">
        <v>2</v>
      </c>
      <c r="F3" s="1">
        <v>43465</v>
      </c>
    </row>
    <row r="5" ht="18.75">
      <c r="B5" s="2" t="s">
        <v>3</v>
      </c>
    </row>
    <row r="6" ht="15">
      <c r="B6" s="3" t="s">
        <v>4</v>
      </c>
    </row>
    <row r="7" spans="2:7" ht="15.75" thickBot="1">
      <c r="B7" t="s">
        <v>5</v>
      </c>
      <c r="C7" t="s">
        <v>6</v>
      </c>
      <c r="D7" t="s">
        <v>7</v>
      </c>
      <c r="E7" t="s">
        <v>15</v>
      </c>
      <c r="F7" t="s">
        <v>8</v>
      </c>
      <c r="G7" t="s">
        <v>9</v>
      </c>
    </row>
    <row r="8" spans="2:7" ht="16.5" thickBot="1" thickTop="1">
      <c r="B8" s="4">
        <v>150</v>
      </c>
      <c r="C8" s="4">
        <v>275</v>
      </c>
      <c r="D8" s="4">
        <v>150</v>
      </c>
      <c r="E8" s="4">
        <v>11</v>
      </c>
      <c r="F8" s="4">
        <v>89</v>
      </c>
      <c r="G8" s="5">
        <f>SUM(B8:F8)</f>
        <v>675</v>
      </c>
    </row>
    <row r="9" spans="2:6" ht="16.5" thickBot="1" thickTop="1">
      <c r="B9" s="6">
        <f>_xlfn.IFERROR((B8/G8),0)</f>
        <v>0.2222222222222222</v>
      </c>
      <c r="C9" s="6">
        <f>_xlfn.IFERROR((C8/G8),0)</f>
        <v>0.4074074074074074</v>
      </c>
      <c r="D9" s="6">
        <f>_xlfn.IFERROR((D8/G8),0)</f>
        <v>0.2222222222222222</v>
      </c>
      <c r="E9" s="6">
        <f>_xlfn.IFERROR((E8/G8),0)</f>
        <v>0.016296296296296295</v>
      </c>
      <c r="F9" s="6">
        <f>_xlfn.IFERROR((F8/G8),0)</f>
        <v>0.13185185185185186</v>
      </c>
    </row>
    <row r="10" ht="15.75" thickTop="1"/>
    <row r="11" spans="2:4" ht="15.75" thickBot="1">
      <c r="B11" t="s">
        <v>10</v>
      </c>
      <c r="C11" t="s">
        <v>11</v>
      </c>
      <c r="D11" t="s">
        <v>9</v>
      </c>
    </row>
    <row r="12" spans="2:5" ht="16.5" thickBot="1" thickTop="1">
      <c r="B12" s="4">
        <v>350</v>
      </c>
      <c r="C12" s="4">
        <v>325</v>
      </c>
      <c r="D12" s="5">
        <f>SUM(B12:C12)</f>
        <v>675</v>
      </c>
      <c r="E12" s="5"/>
    </row>
    <row r="13" spans="2:3" ht="16.5" thickBot="1" thickTop="1">
      <c r="B13" s="6">
        <f>_xlfn.IFERROR((B12/D12),0)</f>
        <v>0.5185185185185185</v>
      </c>
      <c r="C13" s="6">
        <f>_xlfn.IFERROR((C12/D12),0)</f>
        <v>0.48148148148148145</v>
      </c>
    </row>
    <row r="14" ht="15.75" thickTop="1"/>
    <row r="15" ht="18.75">
      <c r="B15" s="2" t="s">
        <v>12</v>
      </c>
    </row>
    <row r="16" ht="15">
      <c r="B16" s="3" t="s">
        <v>13</v>
      </c>
    </row>
    <row r="17" spans="2:7" ht="15.75" thickBot="1">
      <c r="B17" t="s">
        <v>5</v>
      </c>
      <c r="C17" t="s">
        <v>6</v>
      </c>
      <c r="D17" t="s">
        <v>7</v>
      </c>
      <c r="E17" s="8" t="s">
        <v>15</v>
      </c>
      <c r="F17" t="s">
        <v>8</v>
      </c>
      <c r="G17" t="s">
        <v>9</v>
      </c>
    </row>
    <row r="18" spans="2:7" ht="16.5" thickBot="1" thickTop="1">
      <c r="B18" s="4">
        <v>76</v>
      </c>
      <c r="C18" s="4">
        <v>27</v>
      </c>
      <c r="D18" s="4">
        <v>3</v>
      </c>
      <c r="E18" s="4">
        <v>5</v>
      </c>
      <c r="F18" s="4">
        <v>6</v>
      </c>
      <c r="G18" s="5">
        <f>SUM(B18:F18)</f>
        <v>117</v>
      </c>
    </row>
    <row r="19" spans="2:6" ht="16.5" thickBot="1" thickTop="1">
      <c r="B19" s="6">
        <f>_xlfn.IFERROR((B18/G18),0)</f>
        <v>0.6495726495726496</v>
      </c>
      <c r="C19" s="6">
        <f>_xlfn.IFERROR((C18/G18),0)</f>
        <v>0.23076923076923078</v>
      </c>
      <c r="D19" s="6">
        <f>_xlfn.IFERROR((D18/G18),0)</f>
        <v>0.02564102564102564</v>
      </c>
      <c r="E19" s="6">
        <f>_xlfn.IFERROR((E18/G18),0)</f>
        <v>0.042735042735042736</v>
      </c>
      <c r="F19" s="6">
        <f>_xlfn.IFERROR((F18/G18),0)</f>
        <v>0.05128205128205128</v>
      </c>
    </row>
    <row r="20" spans="2:6" ht="15.75" thickTop="1">
      <c r="B20" s="7"/>
      <c r="C20" s="7"/>
      <c r="D20" s="7"/>
      <c r="E20" s="7"/>
      <c r="F20" s="7"/>
    </row>
    <row r="21" spans="2:6" ht="15.75" thickBot="1">
      <c r="B21" t="s">
        <v>10</v>
      </c>
      <c r="C21" t="s">
        <v>11</v>
      </c>
      <c r="D21" t="s">
        <v>9</v>
      </c>
      <c r="F21" s="7"/>
    </row>
    <row r="22" spans="2:6" ht="16.5" thickBot="1" thickTop="1">
      <c r="B22" s="4">
        <v>23</v>
      </c>
      <c r="C22" s="4">
        <v>94</v>
      </c>
      <c r="D22" s="5">
        <f>SUM(B22:C22)</f>
        <v>117</v>
      </c>
      <c r="E22" s="5"/>
      <c r="F22" s="7"/>
    </row>
    <row r="23" spans="2:6" ht="16.5" thickBot="1" thickTop="1">
      <c r="B23" s="6">
        <f>_xlfn.IFERROR((B22/D22),0)</f>
        <v>0.19658119658119658</v>
      </c>
      <c r="C23" s="6">
        <f>_xlfn.IFERROR((C22/D22),0)</f>
        <v>0.8034188034188035</v>
      </c>
      <c r="F23" s="7"/>
    </row>
    <row r="24" spans="2:6" ht="15.75" thickTop="1">
      <c r="B24" s="7"/>
      <c r="C24" s="7"/>
      <c r="D24" s="7"/>
      <c r="E24" s="7"/>
      <c r="F24" s="7"/>
    </row>
    <row r="25" ht="15">
      <c r="B25" s="3" t="s">
        <v>14</v>
      </c>
    </row>
    <row r="26" spans="2:7" ht="15.75" thickBot="1">
      <c r="B26" t="s">
        <v>5</v>
      </c>
      <c r="C26" t="s">
        <v>6</v>
      </c>
      <c r="D26" t="s">
        <v>7</v>
      </c>
      <c r="E26" s="8" t="s">
        <v>15</v>
      </c>
      <c r="F26" t="s">
        <v>8</v>
      </c>
      <c r="G26" t="s">
        <v>9</v>
      </c>
    </row>
    <row r="27" spans="2:7" ht="16.5" thickBot="1" thickTop="1">
      <c r="B27" s="4">
        <v>46</v>
      </c>
      <c r="C27" s="4">
        <v>21</v>
      </c>
      <c r="D27" s="4">
        <v>2</v>
      </c>
      <c r="E27" s="4">
        <v>2</v>
      </c>
      <c r="F27" s="4">
        <v>7</v>
      </c>
      <c r="G27" s="5">
        <f>SUM(B27:F27)</f>
        <v>78</v>
      </c>
    </row>
    <row r="28" spans="2:6" ht="16.5" thickBot="1" thickTop="1">
      <c r="B28" s="6">
        <f>_xlfn.IFERROR((B27/G27),0)</f>
        <v>0.5897435897435898</v>
      </c>
      <c r="C28" s="6">
        <f>_xlfn.IFERROR((C27/G27),0)</f>
        <v>0.2692307692307692</v>
      </c>
      <c r="D28" s="6">
        <f>_xlfn.IFERROR((D27/G27),0)</f>
        <v>0.02564102564102564</v>
      </c>
      <c r="E28" s="6">
        <f>_xlfn.IFERROR((E27/G27),0)</f>
        <v>0.02564102564102564</v>
      </c>
      <c r="F28" s="6">
        <f>_xlfn.IFERROR((F27/G27),0)</f>
        <v>0.08974358974358974</v>
      </c>
    </row>
    <row r="29" ht="15.75" thickTop="1"/>
    <row r="30" spans="2:4" ht="15.75" thickBot="1">
      <c r="B30" t="s">
        <v>10</v>
      </c>
      <c r="C30" t="s">
        <v>11</v>
      </c>
      <c r="D30" t="s">
        <v>9</v>
      </c>
    </row>
    <row r="31" spans="2:5" ht="16.5" thickBot="1" thickTop="1">
      <c r="B31" s="4">
        <v>14</v>
      </c>
      <c r="C31" s="4">
        <v>62</v>
      </c>
      <c r="D31" s="5">
        <f>SUM(B31:C31)</f>
        <v>76</v>
      </c>
      <c r="E31" s="5"/>
    </row>
    <row r="32" spans="2:3" ht="16.5" thickBot="1" thickTop="1">
      <c r="B32" s="6">
        <f>_xlfn.IFERROR((B31/D31),0)</f>
        <v>0.18421052631578946</v>
      </c>
      <c r="C32" s="6">
        <f>_xlfn.IFERROR((C31/D31),0)</f>
        <v>0.8157894736842105</v>
      </c>
    </row>
    <row r="33" ht="15.75" thickTop="1"/>
  </sheetData>
  <sheetProtection/>
  <mergeCells count="1">
    <mergeCell ref="B1:I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2019-08-18T12:14:52Z</dcterms:created>
  <dcterms:modified xsi:type="dcterms:W3CDTF">2019-08-19T08:26:09Z</dcterms:modified>
  <cp:category/>
  <cp:version/>
  <cp:contentType/>
  <cp:contentStatus/>
</cp:coreProperties>
</file>